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CA9C" lockStructure="1" lockWindows="1"/>
  <bookViews>
    <workbookView xWindow="240" yWindow="75" windowWidth="15600" windowHeight="7995"/>
  </bookViews>
  <sheets>
    <sheet name="Calculador" sheetId="1" r:id="rId1"/>
    <sheet name="Procedimiento" sheetId="3" r:id="rId2"/>
  </sheets>
  <definedNames>
    <definedName name="_xlnm.Print_Area" localSheetId="0">Calculador!$A$1:$E$51</definedName>
    <definedName name="plazo" localSheetId="0">Calculador!$D$15</definedName>
    <definedName name="saldo_0">Calculador!$F$19</definedName>
    <definedName name="saldo_1" localSheetId="0">Calculador!$F$20</definedName>
    <definedName name="saldo_2" localSheetId="0">Calculador!$F$21</definedName>
    <definedName name="saldo_3">Calculador!$F$22</definedName>
    <definedName name="saldo_4">Calculador!$F$23</definedName>
    <definedName name="saldo_total" localSheetId="0">Calculador!$D$34</definedName>
    <definedName name="tasa" localSheetId="0">Calculador!$D$14</definedName>
  </definedNames>
  <calcPr calcId="145621"/>
</workbook>
</file>

<file path=xl/calcChain.xml><?xml version="1.0" encoding="utf-8"?>
<calcChain xmlns="http://schemas.openxmlformats.org/spreadsheetml/2006/main">
  <c r="E20" i="1" l="1"/>
  <c r="E21" i="1"/>
  <c r="E22" i="1"/>
  <c r="E23" i="1"/>
  <c r="E19" i="1"/>
  <c r="F23" i="1" l="1"/>
  <c r="D43" i="1" s="1"/>
  <c r="F22" i="1"/>
  <c r="D42" i="1" s="1"/>
  <c r="F21" i="1"/>
  <c r="F20" i="1"/>
  <c r="F19" i="1"/>
  <c r="D40" i="1"/>
  <c r="D41" i="1"/>
  <c r="C42" i="1" l="1"/>
  <c r="C43" i="1"/>
  <c r="C41" i="1"/>
  <c r="C40" i="1"/>
  <c r="C39" i="1"/>
  <c r="C38" i="1"/>
  <c r="C44" i="1" l="1"/>
  <c r="D34" i="1"/>
  <c r="D38" i="1" s="1"/>
  <c r="D39" i="1"/>
  <c r="D44" i="1" l="1"/>
</calcChain>
</file>

<file path=xl/sharedStrings.xml><?xml version="1.0" encoding="utf-8"?>
<sst xmlns="http://schemas.openxmlformats.org/spreadsheetml/2006/main" count="64" uniqueCount="54">
  <si>
    <t xml:space="preserve">CALCULADOR DE CUOTAS COOPERATIVAS </t>
  </si>
  <si>
    <t>Tasa Nominal anual Reglamentacion 2008</t>
  </si>
  <si>
    <t>Tasa Nominal anual Reglamentacion 1994</t>
  </si>
  <si>
    <t>La tasa tiene beneficio del buen pagador 2% sobre saldos</t>
  </si>
  <si>
    <t>Cantidad de cuotas</t>
  </si>
  <si>
    <t>UR</t>
  </si>
  <si>
    <t>Saldo inicial producto (ESCRITURADO)</t>
  </si>
  <si>
    <t>"01</t>
  </si>
  <si>
    <t>"02</t>
  </si>
  <si>
    <t>"03</t>
  </si>
  <si>
    <t>TOTAL</t>
  </si>
  <si>
    <t>CUOTAS ESTIMADAS EN UR</t>
  </si>
  <si>
    <t>CON TASA EFECTIVA ANUAL</t>
  </si>
  <si>
    <t>Cuota TOTAL Mensual Estimada</t>
  </si>
  <si>
    <t>Cuota Mensual Estimada 01</t>
  </si>
  <si>
    <t>Cuota Mensual Estimada 02</t>
  </si>
  <si>
    <t>Cuota Mensual Estimada 03</t>
  </si>
  <si>
    <t>VERIFICACION</t>
  </si>
  <si>
    <r>
      <t>Cargar los datos de cantidad de cuotas, tasa (</t>
    </r>
    <r>
      <rPr>
        <b/>
        <sz val="11"/>
        <color theme="1"/>
        <rFont val="Calibri"/>
        <family val="2"/>
        <scheme val="minor"/>
      </rPr>
      <t>según reglamentación</t>
    </r>
    <r>
      <rPr>
        <sz val="11"/>
        <color theme="1"/>
        <rFont val="Calibri"/>
        <family val="2"/>
        <scheme val="minor"/>
      </rPr>
      <t>), y datos Posicion.</t>
    </r>
  </si>
  <si>
    <t>OBSERVACIONES:</t>
  </si>
  <si>
    <t>PROCEDIMIENTO:</t>
  </si>
  <si>
    <t>SE IMPRIME POSICION (OJO SI TIENE MAS DE 1 ID) CON DUPLICADO</t>
  </si>
  <si>
    <t>SE COMPLETAN LOS DATOS</t>
  </si>
  <si>
    <t>SE IMPRIME ESTA HOJA</t>
  </si>
  <si>
    <t>SE ENGRAMPA A POSICION CON DUPLICADO</t>
  </si>
  <si>
    <t>GUARDAR UNA COPIA DEL CALCULO CON ESTE NOMBRE DE ARCHIVO Y AGREGANDO AL FINAL "FECHA NOMBRE Y PMV_(NUM)"</t>
  </si>
  <si>
    <t>POR Ejp: "calculo de cuotas coop que no iniciaron FECHA COMO AAAAMMDD + NOMBRE COOP + PMV_XXX"</t>
  </si>
  <si>
    <t>ESTE ARCHIVO ESTA A DISPOSICION DE LAS COOPS LOS IATS Y QUIEN QUIERA PARA IR CALCULANDO LA EVOLUCION DE LA CUOTA</t>
  </si>
  <si>
    <t>Los calculos respoden a los valores ingresados en esta planilla, no es responsabilidad de la misma errores de ingreso.</t>
  </si>
  <si>
    <t>Se supone liberacion completa del prestamo (si no usan todo el prestamo baja la cuota).</t>
  </si>
  <si>
    <t>Clave: 12345</t>
  </si>
  <si>
    <t>Campos hablitados para ingreso de datos</t>
  </si>
  <si>
    <t>Campos calculados</t>
  </si>
  <si>
    <t>NOMBRE COOPERATIVA</t>
  </si>
  <si>
    <t>PMV</t>
  </si>
  <si>
    <t xml:space="preserve">Saldo inicial intac producto </t>
  </si>
  <si>
    <t>FECHA</t>
  </si>
  <si>
    <t>CARGAR LOS VALORES EN VALORES ABSOLUTOS (NO USAR SIGNOS).</t>
  </si>
  <si>
    <t>SALDO CON USO DE 100% DEL PRESTAMO</t>
  </si>
  <si>
    <t>SALDO CON USO ACTUAL DEL PRESTAMO (AMORTIZACION DE 100% DE CAHO)</t>
  </si>
  <si>
    <t>% de Uso del Prestamo</t>
  </si>
  <si>
    <t>TEA a utilizar efectiva</t>
  </si>
  <si>
    <t xml:space="preserve">Saldos CAHO </t>
  </si>
  <si>
    <t>Los intac estan calculados según liberaciones hasta hoy (la cuota va a aumentar si hay mas liberaciones).</t>
  </si>
  <si>
    <t>"00</t>
  </si>
  <si>
    <t>"04</t>
  </si>
  <si>
    <t>Cuota Mensual Estimada 00</t>
  </si>
  <si>
    <t>Cuota Mensual Estimada 04</t>
  </si>
  <si>
    <t>SE ENTREGA UNA COPIA A COOP Y OTRA VA A LA CARPETA ADMINisTRATIVA</t>
  </si>
  <si>
    <t>Retenciones</t>
  </si>
  <si>
    <t>Propietarios / Usuarios</t>
  </si>
  <si>
    <t>PROPIETARIOS</t>
  </si>
  <si>
    <t>USUARIOS</t>
  </si>
  <si>
    <t>DEBEN TENERSE EN CUENTA LOS IMPORTES RETENIDOS INCLUIDOS EN LA CAHO NO LIBERADOS (deben restarse de Saldos CAHO)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</si>
</sst>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0.000%"/>
    <numFmt numFmtId="166" formatCode="_-* #,##0.0000\ _€_-;\-* #,##0.00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center"/>
    </xf>
    <xf numFmtId="0" fontId="0" fillId="0" borderId="23" xfId="0" applyBorder="1"/>
    <xf numFmtId="0" fontId="0" fillId="0" borderId="0" xfId="0"/>
    <xf numFmtId="0" fontId="0" fillId="0" borderId="0" xfId="0" applyFill="1" applyAlignment="1"/>
    <xf numFmtId="0" fontId="0" fillId="0" borderId="6" xfId="0" applyBorder="1"/>
    <xf numFmtId="0" fontId="2" fillId="0" borderId="11" xfId="0" applyFont="1" applyFill="1" applyBorder="1"/>
    <xf numFmtId="0" fontId="2" fillId="0" borderId="13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14" xfId="0" applyNumberFormat="1" applyBorder="1"/>
    <xf numFmtId="165" fontId="0" fillId="0" borderId="15" xfId="0" applyNumberFormat="1" applyBorder="1"/>
    <xf numFmtId="165" fontId="1" fillId="0" borderId="16" xfId="1" applyNumberFormat="1" applyFont="1" applyFill="1" applyBorder="1"/>
    <xf numFmtId="0" fontId="0" fillId="0" borderId="7" xfId="0" applyBorder="1"/>
    <xf numFmtId="0" fontId="0" fillId="0" borderId="18" xfId="0" applyBorder="1"/>
    <xf numFmtId="0" fontId="0" fillId="0" borderId="16" xfId="0" applyBorder="1"/>
    <xf numFmtId="0" fontId="0" fillId="0" borderId="17" xfId="0" applyBorder="1"/>
    <xf numFmtId="0" fontId="2" fillId="0" borderId="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19" xfId="0" applyFill="1" applyBorder="1"/>
    <xf numFmtId="0" fontId="2" fillId="0" borderId="21" xfId="0" applyFont="1" applyFill="1" applyBorder="1"/>
    <xf numFmtId="0" fontId="0" fillId="0" borderId="22" xfId="0" applyFill="1" applyBorder="1"/>
    <xf numFmtId="43" fontId="0" fillId="0" borderId="12" xfId="2" applyFont="1" applyFill="1" applyBorder="1"/>
    <xf numFmtId="0" fontId="4" fillId="0" borderId="0" xfId="0" applyFont="1"/>
    <xf numFmtId="4" fontId="4" fillId="0" borderId="0" xfId="0" applyNumberFormat="1" applyFont="1"/>
    <xf numFmtId="0" fontId="0" fillId="0" borderId="24" xfId="0" applyFill="1" applyBorder="1"/>
    <xf numFmtId="0" fontId="2" fillId="0" borderId="0" xfId="0" applyFont="1" applyBorder="1" applyAlignment="1"/>
    <xf numFmtId="0" fontId="2" fillId="0" borderId="6" xfId="0" applyFont="1" applyBorder="1"/>
    <xf numFmtId="43" fontId="0" fillId="0" borderId="10" xfId="2" applyNumberFormat="1" applyFont="1" applyFill="1" applyBorder="1"/>
    <xf numFmtId="166" fontId="1" fillId="0" borderId="12" xfId="2" applyNumberFormat="1" applyFont="1" applyFill="1" applyBorder="1"/>
    <xf numFmtId="165" fontId="1" fillId="2" borderId="17" xfId="1" applyNumberFormat="1" applyFont="1" applyFill="1" applyBorder="1"/>
    <xf numFmtId="0" fontId="0" fillId="2" borderId="17" xfId="0" applyFill="1" applyBorder="1"/>
    <xf numFmtId="43" fontId="0" fillId="2" borderId="10" xfId="2" applyFont="1" applyFill="1" applyBorder="1"/>
    <xf numFmtId="43" fontId="0" fillId="2" borderId="15" xfId="2" applyFont="1" applyFill="1" applyBorder="1"/>
    <xf numFmtId="43" fontId="0" fillId="2" borderId="9" xfId="2" applyFont="1" applyFill="1" applyBorder="1"/>
    <xf numFmtId="0" fontId="0" fillId="0" borderId="0" xfId="0"/>
    <xf numFmtId="0" fontId="0" fillId="0" borderId="0" xfId="0"/>
    <xf numFmtId="0" fontId="2" fillId="0" borderId="0" xfId="0" applyFont="1"/>
    <xf numFmtId="0" fontId="0" fillId="0" borderId="26" xfId="0" applyBorder="1"/>
    <xf numFmtId="0" fontId="0" fillId="0" borderId="23" xfId="0" applyFill="1" applyBorder="1"/>
    <xf numFmtId="0" fontId="2" fillId="0" borderId="25" xfId="0" applyFont="1" applyFill="1" applyBorder="1"/>
    <xf numFmtId="0" fontId="2" fillId="0" borderId="27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0" fillId="0" borderId="28" xfId="0" applyFill="1" applyBorder="1"/>
    <xf numFmtId="0" fontId="2" fillId="0" borderId="29" xfId="0" applyFont="1" applyFill="1" applyBorder="1"/>
    <xf numFmtId="0" fontId="2" fillId="0" borderId="26" xfId="0" applyFont="1" applyBorder="1"/>
    <xf numFmtId="0" fontId="0" fillId="0" borderId="30" xfId="0" applyBorder="1"/>
    <xf numFmtId="0" fontId="0" fillId="2" borderId="1" xfId="0" applyFill="1" applyBorder="1"/>
    <xf numFmtId="0" fontId="0" fillId="0" borderId="0" xfId="0" applyAlignment="1">
      <alignment vertical="top"/>
    </xf>
    <xf numFmtId="0" fontId="0" fillId="2" borderId="5" xfId="0" applyFill="1" applyBorder="1"/>
    <xf numFmtId="0" fontId="3" fillId="0" borderId="0" xfId="0" applyFont="1" applyAlignment="1"/>
    <xf numFmtId="164" fontId="6" fillId="0" borderId="0" xfId="0" applyNumberFormat="1" applyFont="1"/>
    <xf numFmtId="0" fontId="7" fillId="0" borderId="0" xfId="0" applyFont="1"/>
    <xf numFmtId="0" fontId="5" fillId="0" borderId="0" xfId="0" applyFont="1"/>
    <xf numFmtId="165" fontId="0" fillId="0" borderId="0" xfId="0" applyNumberFormat="1" applyBorder="1"/>
    <xf numFmtId="0" fontId="2" fillId="0" borderId="0" xfId="0" applyFont="1" applyBorder="1" applyAlignment="1">
      <alignment horizontal="center"/>
    </xf>
    <xf numFmtId="43" fontId="0" fillId="0" borderId="0" xfId="2" applyFont="1" applyFill="1" applyBorder="1"/>
    <xf numFmtId="0" fontId="2" fillId="0" borderId="0" xfId="0" applyFont="1" applyBorder="1" applyAlignment="1">
      <alignment wrapText="1"/>
    </xf>
    <xf numFmtId="43" fontId="0" fillId="0" borderId="0" xfId="2" applyNumberFormat="1" applyFont="1" applyFill="1" applyBorder="1"/>
    <xf numFmtId="166" fontId="1" fillId="0" borderId="0" xfId="2" applyNumberFormat="1" applyFont="1" applyFill="1" applyBorder="1"/>
    <xf numFmtId="43" fontId="0" fillId="2" borderId="32" xfId="2" applyFont="1" applyFill="1" applyBorder="1"/>
    <xf numFmtId="0" fontId="2" fillId="0" borderId="0" xfId="0" applyFont="1" applyFill="1" applyBorder="1"/>
    <xf numFmtId="0" fontId="0" fillId="0" borderId="0" xfId="0" applyBorder="1"/>
    <xf numFmtId="9" fontId="0" fillId="0" borderId="34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 wrapText="1"/>
    </xf>
    <xf numFmtId="0" fontId="2" fillId="0" borderId="35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43" fontId="0" fillId="0" borderId="37" xfId="2" applyNumberFormat="1" applyFont="1" applyFill="1" applyBorder="1"/>
    <xf numFmtId="166" fontId="1" fillId="0" borderId="24" xfId="2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35" xfId="0" applyFill="1" applyBorder="1"/>
    <xf numFmtId="0" fontId="0" fillId="0" borderId="1" xfId="0" applyBorder="1"/>
    <xf numFmtId="9" fontId="0" fillId="0" borderId="1" xfId="0" applyNumberFormat="1" applyBorder="1"/>
    <xf numFmtId="43" fontId="0" fillId="0" borderId="38" xfId="2" applyNumberFormat="1" applyFont="1" applyFill="1" applyBorder="1"/>
    <xf numFmtId="43" fontId="0" fillId="0" borderId="39" xfId="2" applyNumberFormat="1" applyFont="1" applyFill="1" applyBorder="1"/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wrapText="1"/>
    </xf>
    <xf numFmtId="0" fontId="9" fillId="0" borderId="0" xfId="0" applyFont="1" applyFill="1"/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</Relationships>
</file>

<file path=xl/worksheets/_rels/sheet2.xml.rels>&#65279;<?xml version="1.0" encoding="UTF-8" standalone="yes"?>
<Relationships xmlns="http://schemas.openxmlformats.org/package/2006/relationships"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indowProtection="1" tabSelected="1" workbookViewId="0">
      <selection activeCell="D32" sqref="D32"/>
    </sheetView>
  </sheetViews>
  <sheetFormatPr baseColWidth="10" defaultRowHeight="15" x14ac:dyDescent="0.25"/>
  <cols>
    <col min="1" max="1" width="32.85546875" style="3" customWidth="1"/>
    <col min="2" max="2" width="10.5703125" style="38" customWidth="1"/>
    <col min="3" max="3" width="19.7109375" style="3" customWidth="1"/>
    <col min="4" max="4" width="23.28515625" style="3" customWidth="1"/>
    <col min="5" max="5" width="12.5703125" style="38" customWidth="1"/>
    <col min="6" max="6" width="16.140625" style="3" customWidth="1"/>
    <col min="7" max="16384" width="11.42578125" style="3"/>
  </cols>
  <sheetData>
    <row r="1" spans="1:6" ht="23.25" x14ac:dyDescent="0.35">
      <c r="A1" s="71" t="s">
        <v>0</v>
      </c>
      <c r="B1" s="71"/>
      <c r="C1" s="71"/>
      <c r="D1" s="71"/>
      <c r="E1" s="71"/>
      <c r="F1" s="54"/>
    </row>
    <row r="2" spans="1:6" s="38" customFormat="1" ht="17.25" customHeight="1" x14ac:dyDescent="0.35">
      <c r="A2" s="1"/>
      <c r="B2" s="1"/>
      <c r="C2" s="1"/>
      <c r="D2" s="1"/>
      <c r="E2" s="1"/>
      <c r="F2" s="1"/>
    </row>
    <row r="3" spans="1:6" x14ac:dyDescent="0.25">
      <c r="B3" s="51"/>
      <c r="C3" s="4" t="s">
        <v>31</v>
      </c>
    </row>
    <row r="4" spans="1:6" x14ac:dyDescent="0.25">
      <c r="B4" s="50"/>
      <c r="C4" s="4" t="s">
        <v>32</v>
      </c>
      <c r="D4" s="4"/>
      <c r="E4" s="4"/>
      <c r="F4" s="4"/>
    </row>
    <row r="5" spans="1:6" s="38" customFormat="1" ht="15.75" thickBot="1" x14ac:dyDescent="0.3">
      <c r="A5" s="39"/>
      <c r="C5" s="4"/>
      <c r="D5" s="4"/>
      <c r="E5" s="4"/>
      <c r="F5" s="4"/>
    </row>
    <row r="6" spans="1:6" s="38" customFormat="1" ht="15.75" thickBot="1" x14ac:dyDescent="0.3">
      <c r="A6" s="39" t="s">
        <v>33</v>
      </c>
      <c r="B6" s="76"/>
      <c r="C6" s="77"/>
      <c r="D6" s="4"/>
      <c r="E6" s="4"/>
      <c r="F6" s="4"/>
    </row>
    <row r="7" spans="1:6" s="38" customFormat="1" ht="15.75" thickBot="1" x14ac:dyDescent="0.3">
      <c r="A7" s="39" t="s">
        <v>50</v>
      </c>
      <c r="B7" s="68"/>
      <c r="C7" s="69"/>
      <c r="D7" s="4"/>
      <c r="E7" s="4"/>
      <c r="F7" s="4"/>
    </row>
    <row r="8" spans="1:6" s="38" customFormat="1" ht="15.75" thickBot="1" x14ac:dyDescent="0.3">
      <c r="A8" s="39" t="s">
        <v>34</v>
      </c>
      <c r="B8" s="88"/>
      <c r="D8" s="4"/>
      <c r="E8" s="4"/>
      <c r="F8" s="4"/>
    </row>
    <row r="9" spans="1:6" s="38" customFormat="1" ht="15.75" thickBot="1" x14ac:dyDescent="0.3">
      <c r="A9" s="39" t="s">
        <v>36</v>
      </c>
      <c r="B9" s="53"/>
      <c r="D9" s="4"/>
      <c r="E9" s="4"/>
      <c r="F9" s="4"/>
    </row>
    <row r="10" spans="1:6" ht="15.75" thickBot="1" x14ac:dyDescent="0.3">
      <c r="A10" s="4"/>
      <c r="B10" s="4"/>
      <c r="C10" s="4"/>
      <c r="D10" s="4"/>
      <c r="E10" s="4"/>
      <c r="F10" s="4"/>
    </row>
    <row r="11" spans="1:6" x14ac:dyDescent="0.25">
      <c r="A11" s="5" t="s">
        <v>1</v>
      </c>
      <c r="B11" s="40"/>
      <c r="C11" s="14"/>
      <c r="D11" s="11">
        <v>0.05</v>
      </c>
      <c r="E11" s="58"/>
    </row>
    <row r="12" spans="1:6" x14ac:dyDescent="0.25">
      <c r="A12" s="2" t="s">
        <v>2</v>
      </c>
      <c r="B12" s="2"/>
      <c r="C12" s="16"/>
      <c r="D12" s="12">
        <v>7.0000000000000007E-2</v>
      </c>
      <c r="E12" s="58"/>
      <c r="F12" s="25"/>
    </row>
    <row r="13" spans="1:6" ht="15.75" thickBot="1" x14ac:dyDescent="0.3">
      <c r="A13" s="27" t="s">
        <v>3</v>
      </c>
      <c r="B13" s="41"/>
      <c r="C13" s="16"/>
      <c r="D13" s="13">
        <v>0.02</v>
      </c>
      <c r="E13" s="4"/>
      <c r="F13" s="26"/>
    </row>
    <row r="14" spans="1:6" ht="15.75" thickBot="1" x14ac:dyDescent="0.3">
      <c r="A14" s="7" t="s">
        <v>41</v>
      </c>
      <c r="B14" s="42"/>
      <c r="C14" s="17"/>
      <c r="D14" s="32">
        <v>0.05</v>
      </c>
      <c r="E14" s="4"/>
      <c r="F14" s="26"/>
    </row>
    <row r="15" spans="1:6" ht="15.75" thickBot="1" x14ac:dyDescent="0.3">
      <c r="A15" s="6" t="s">
        <v>4</v>
      </c>
      <c r="B15" s="43"/>
      <c r="C15" s="15"/>
      <c r="D15" s="33">
        <v>300</v>
      </c>
      <c r="E15" s="4"/>
      <c r="F15" s="26"/>
    </row>
    <row r="16" spans="1:6" s="38" customFormat="1" ht="6.75" customHeight="1" thickBot="1" x14ac:dyDescent="0.3">
      <c r="A16" s="65"/>
      <c r="B16" s="65"/>
      <c r="C16" s="66"/>
      <c r="D16" s="66"/>
      <c r="E16" s="4"/>
      <c r="F16" s="26"/>
    </row>
    <row r="17" spans="1:6" x14ac:dyDescent="0.25">
      <c r="D17" s="80" t="s">
        <v>5</v>
      </c>
      <c r="E17" s="78" t="s">
        <v>40</v>
      </c>
      <c r="F17" s="25"/>
    </row>
    <row r="18" spans="1:6" ht="15.75" thickBot="1" x14ac:dyDescent="0.3">
      <c r="D18" s="81"/>
      <c r="E18" s="79"/>
      <c r="F18" s="57"/>
    </row>
    <row r="19" spans="1:6" ht="15.95" customHeight="1" x14ac:dyDescent="0.25">
      <c r="A19" s="74" t="s">
        <v>6</v>
      </c>
      <c r="B19" s="75"/>
      <c r="C19" s="8" t="s">
        <v>44</v>
      </c>
      <c r="D19" s="64">
        <v>0</v>
      </c>
      <c r="E19" s="67" t="str">
        <f>IF(D19=0,"0",(D19-D29)/D19)</f>
        <v>0</v>
      </c>
      <c r="F19" s="55">
        <f>+D19+D24-D29</f>
        <v>0</v>
      </c>
    </row>
    <row r="20" spans="1:6" x14ac:dyDescent="0.25">
      <c r="A20" s="18"/>
      <c r="B20" s="44"/>
      <c r="C20" s="9" t="s">
        <v>7</v>
      </c>
      <c r="D20" s="64">
        <v>0</v>
      </c>
      <c r="E20" s="67" t="str">
        <f t="shared" ref="E20:E23" si="0">IF(D20=0,"0",(D20-D30)/D20)</f>
        <v>0</v>
      </c>
      <c r="F20" s="55">
        <f>+D20+D25-D30</f>
        <v>0</v>
      </c>
    </row>
    <row r="21" spans="1:6" s="38" customFormat="1" x14ac:dyDescent="0.25">
      <c r="A21" s="18"/>
      <c r="B21" s="44"/>
      <c r="C21" s="9" t="s">
        <v>8</v>
      </c>
      <c r="D21" s="64">
        <v>0</v>
      </c>
      <c r="E21" s="67" t="str">
        <f t="shared" si="0"/>
        <v>0</v>
      </c>
      <c r="F21" s="55">
        <f>+D21+D26-D31</f>
        <v>0</v>
      </c>
    </row>
    <row r="22" spans="1:6" s="38" customFormat="1" x14ac:dyDescent="0.25">
      <c r="A22" s="18"/>
      <c r="B22" s="44"/>
      <c r="C22" s="9" t="s">
        <v>9</v>
      </c>
      <c r="D22" s="64">
        <v>0</v>
      </c>
      <c r="E22" s="67" t="str">
        <f t="shared" si="0"/>
        <v>0</v>
      </c>
      <c r="F22" s="55">
        <f>+D22+D27-D32</f>
        <v>0</v>
      </c>
    </row>
    <row r="23" spans="1:6" x14ac:dyDescent="0.25">
      <c r="A23" s="19"/>
      <c r="B23" s="45"/>
      <c r="C23" s="10" t="s">
        <v>45</v>
      </c>
      <c r="D23" s="64">
        <v>0</v>
      </c>
      <c r="E23" s="67" t="str">
        <f t="shared" si="0"/>
        <v>0</v>
      </c>
      <c r="F23" s="55">
        <f>+D23+D28-D33</f>
        <v>0</v>
      </c>
    </row>
    <row r="24" spans="1:6" ht="15.95" customHeight="1" x14ac:dyDescent="0.25">
      <c r="A24" s="20" t="s">
        <v>35</v>
      </c>
      <c r="B24" s="46"/>
      <c r="C24" s="8" t="s">
        <v>44</v>
      </c>
      <c r="D24" s="34">
        <v>0</v>
      </c>
      <c r="E24" s="4"/>
      <c r="F24" s="56"/>
    </row>
    <row r="25" spans="1:6" s="38" customFormat="1" ht="15.95" customHeight="1" x14ac:dyDescent="0.25">
      <c r="A25" s="18"/>
      <c r="B25" s="44"/>
      <c r="C25" s="9" t="s">
        <v>7</v>
      </c>
      <c r="D25" s="34">
        <v>0</v>
      </c>
      <c r="E25" s="4"/>
      <c r="F25" s="56"/>
    </row>
    <row r="26" spans="1:6" s="38" customFormat="1" ht="15.95" customHeight="1" x14ac:dyDescent="0.25">
      <c r="A26" s="18"/>
      <c r="B26" s="44"/>
      <c r="C26" s="9" t="s">
        <v>8</v>
      </c>
      <c r="D26" s="34">
        <v>0</v>
      </c>
      <c r="E26" s="4"/>
      <c r="F26" s="56"/>
    </row>
    <row r="27" spans="1:6" x14ac:dyDescent="0.25">
      <c r="A27" s="18"/>
      <c r="B27" s="44"/>
      <c r="C27" s="9" t="s">
        <v>9</v>
      </c>
      <c r="D27" s="34">
        <v>0</v>
      </c>
      <c r="E27" s="4"/>
      <c r="F27" s="57"/>
    </row>
    <row r="28" spans="1:6" x14ac:dyDescent="0.25">
      <c r="A28" s="19"/>
      <c r="B28" s="45"/>
      <c r="C28" s="10" t="s">
        <v>45</v>
      </c>
      <c r="D28" s="34">
        <v>0</v>
      </c>
      <c r="E28" s="4"/>
      <c r="F28" s="57"/>
    </row>
    <row r="29" spans="1:6" ht="15" customHeight="1" x14ac:dyDescent="0.25">
      <c r="A29" s="20" t="s">
        <v>42</v>
      </c>
      <c r="B29" s="46"/>
      <c r="C29" s="8" t="s">
        <v>44</v>
      </c>
      <c r="D29" s="35">
        <v>0</v>
      </c>
      <c r="E29" s="4"/>
      <c r="F29" s="57"/>
    </row>
    <row r="30" spans="1:6" s="38" customFormat="1" ht="15" customHeight="1" x14ac:dyDescent="0.25">
      <c r="A30" s="18"/>
      <c r="B30" s="44"/>
      <c r="C30" s="9" t="s">
        <v>7</v>
      </c>
      <c r="D30" s="35">
        <v>0</v>
      </c>
      <c r="E30" s="4"/>
      <c r="F30" s="57"/>
    </row>
    <row r="31" spans="1:6" s="38" customFormat="1" ht="15" customHeight="1" x14ac:dyDescent="0.25">
      <c r="A31" s="18"/>
      <c r="B31" s="44"/>
      <c r="C31" s="9" t="s">
        <v>8</v>
      </c>
      <c r="D31" s="35">
        <v>0</v>
      </c>
      <c r="E31" s="4"/>
      <c r="F31" s="57"/>
    </row>
    <row r="32" spans="1:6" x14ac:dyDescent="0.25">
      <c r="A32" s="18"/>
      <c r="B32" s="44"/>
      <c r="C32" s="9" t="s">
        <v>9</v>
      </c>
      <c r="D32" s="35">
        <v>0</v>
      </c>
      <c r="E32" s="4"/>
      <c r="F32" s="57"/>
    </row>
    <row r="33" spans="1:6" x14ac:dyDescent="0.25">
      <c r="A33" s="21"/>
      <c r="B33" s="47"/>
      <c r="C33" s="10" t="s">
        <v>45</v>
      </c>
      <c r="D33" s="36">
        <v>0</v>
      </c>
      <c r="E33" s="4"/>
    </row>
    <row r="34" spans="1:6" ht="15.75" thickBot="1" x14ac:dyDescent="0.3">
      <c r="A34" s="22" t="s">
        <v>10</v>
      </c>
      <c r="B34" s="48"/>
      <c r="C34" s="23"/>
      <c r="D34" s="24">
        <f>SUM(D19:D28)-SUM(D29:D33)</f>
        <v>0</v>
      </c>
      <c r="E34" s="60"/>
    </row>
    <row r="35" spans="1:6" ht="11.25" customHeight="1" thickBot="1" x14ac:dyDescent="0.3"/>
    <row r="36" spans="1:6" ht="15.75" thickBot="1" x14ac:dyDescent="0.3">
      <c r="C36" s="86" t="s">
        <v>11</v>
      </c>
      <c r="D36" s="87"/>
      <c r="E36" s="59"/>
      <c r="F36" s="28"/>
    </row>
    <row r="37" spans="1:6" ht="52.5" thickBot="1" x14ac:dyDescent="0.3">
      <c r="A37" s="29" t="s">
        <v>12</v>
      </c>
      <c r="B37" s="49"/>
      <c r="C37" s="93" t="s">
        <v>38</v>
      </c>
      <c r="D37" s="94" t="s">
        <v>39</v>
      </c>
      <c r="E37" s="61"/>
    </row>
    <row r="38" spans="1:6" x14ac:dyDescent="0.25">
      <c r="A38" s="72" t="s">
        <v>13</v>
      </c>
      <c r="B38" s="82"/>
      <c r="C38" s="91">
        <f>-PMT((1+tasa)^(1/12)-1,plazo,SUM(D19:D28))</f>
        <v>0</v>
      </c>
      <c r="D38" s="92">
        <f>-PMT((1+tasa)^(1/12)-1,plazo,saldo_total)</f>
        <v>0</v>
      </c>
      <c r="E38" s="62"/>
    </row>
    <row r="39" spans="1:6" x14ac:dyDescent="0.25">
      <c r="A39" s="72" t="s">
        <v>46</v>
      </c>
      <c r="B39" s="82"/>
      <c r="C39" s="84">
        <f>-PMT((1+tasa)^(1/12)-1,plazo,D19+D24)</f>
        <v>0</v>
      </c>
      <c r="D39" s="30">
        <f>-PMT((1+tasa)^(1/12)-1,plazo,saldo_0)</f>
        <v>0</v>
      </c>
      <c r="E39" s="62"/>
    </row>
    <row r="40" spans="1:6" x14ac:dyDescent="0.25">
      <c r="A40" s="72" t="s">
        <v>14</v>
      </c>
      <c r="B40" s="82"/>
      <c r="C40" s="84">
        <f>-PMT((1+tasa)^(1/12)-1,plazo,D20+D25)</f>
        <v>0</v>
      </c>
      <c r="D40" s="30">
        <f>-PMT((1+tasa)^(1/12)-1,plazo,saldo_1)</f>
        <v>0</v>
      </c>
      <c r="E40" s="62"/>
    </row>
    <row r="41" spans="1:6" s="38" customFormat="1" x14ac:dyDescent="0.25">
      <c r="A41" s="72" t="s">
        <v>15</v>
      </c>
      <c r="B41" s="82"/>
      <c r="C41" s="84">
        <f>-PMT((1+tasa)^(1/12)-1,plazo,D21+D26)</f>
        <v>0</v>
      </c>
      <c r="D41" s="30">
        <f>-PMT((1+tasa)^(1/12)-1,plazo,saldo_2)</f>
        <v>0</v>
      </c>
      <c r="E41" s="62"/>
    </row>
    <row r="42" spans="1:6" x14ac:dyDescent="0.25">
      <c r="A42" s="72" t="s">
        <v>16</v>
      </c>
      <c r="B42" s="82"/>
      <c r="C42" s="84">
        <f>-PMT((1+tasa)^(1/12)-1,plazo,D22+D27)</f>
        <v>0</v>
      </c>
      <c r="D42" s="30">
        <f>-PMT((1+tasa)^(1/12)-1,plazo,saldo_3)</f>
        <v>0</v>
      </c>
      <c r="E42" s="62"/>
    </row>
    <row r="43" spans="1:6" s="38" customFormat="1" x14ac:dyDescent="0.25">
      <c r="A43" s="72" t="s">
        <v>47</v>
      </c>
      <c r="B43" s="82"/>
      <c r="C43" s="84">
        <f>-PMT((1+tasa)^(1/12)-1,plazo,D23+D28)</f>
        <v>0</v>
      </c>
      <c r="D43" s="30">
        <f>-PMT((1+tasa)^(1/12)-1,plazo,saldo_4)</f>
        <v>0</v>
      </c>
      <c r="E43" s="62"/>
    </row>
    <row r="44" spans="1:6" ht="15.75" thickBot="1" x14ac:dyDescent="0.3">
      <c r="A44" s="73" t="s">
        <v>17</v>
      </c>
      <c r="B44" s="83"/>
      <c r="C44" s="85">
        <f>+C38-C39-C40-C41-C42-C43</f>
        <v>0</v>
      </c>
      <c r="D44" s="31">
        <f>+D38-D39-D40-D41-D42-D43</f>
        <v>0</v>
      </c>
      <c r="E44" s="63"/>
    </row>
    <row r="46" spans="1:6" x14ac:dyDescent="0.25">
      <c r="A46" s="39" t="s">
        <v>19</v>
      </c>
      <c r="B46" s="39"/>
    </row>
    <row r="47" spans="1:6" ht="15" customHeight="1" x14ac:dyDescent="0.25">
      <c r="A47" s="70" t="s">
        <v>28</v>
      </c>
      <c r="B47" s="70"/>
      <c r="C47" s="70"/>
      <c r="D47" s="70"/>
      <c r="E47" s="70"/>
      <c r="F47" s="52"/>
    </row>
    <row r="48" spans="1:6" s="38" customFormat="1" ht="15" customHeight="1" x14ac:dyDescent="0.25">
      <c r="A48" s="70"/>
      <c r="B48" s="70"/>
      <c r="C48" s="70"/>
      <c r="D48" s="70"/>
      <c r="E48" s="70"/>
      <c r="F48" s="52"/>
    </row>
    <row r="49" spans="1:1" x14ac:dyDescent="0.25">
      <c r="A49" s="38" t="s">
        <v>29</v>
      </c>
    </row>
    <row r="50" spans="1:1" x14ac:dyDescent="0.25">
      <c r="A50" s="38" t="s">
        <v>43</v>
      </c>
    </row>
    <row r="51" spans="1:1" x14ac:dyDescent="0.25">
      <c r="A51" s="37" t="s">
        <v>53</v>
      </c>
    </row>
  </sheetData>
  <sheetProtection password="CA9C" sheet="1" objects="1" scenarios="1"/>
  <protectedRanges>
    <protectedRange sqref="B6:C7" name="Rango2"/>
    <protectedRange sqref="B6:B9 D19:D33 D14:D15" name="Rango1"/>
  </protectedRanges>
  <mergeCells count="14">
    <mergeCell ref="A47:E48"/>
    <mergeCell ref="A1:E1"/>
    <mergeCell ref="C36:D36"/>
    <mergeCell ref="A38:B38"/>
    <mergeCell ref="A39:B39"/>
    <mergeCell ref="A40:B40"/>
    <mergeCell ref="A42:B42"/>
    <mergeCell ref="A44:B44"/>
    <mergeCell ref="A19:B19"/>
    <mergeCell ref="B6:C6"/>
    <mergeCell ref="E17:E18"/>
    <mergeCell ref="D17:D18"/>
    <mergeCell ref="A41:B41"/>
    <mergeCell ref="A43:B43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indowProtection="1" workbookViewId="0"/>
  </sheetViews>
  <sheetFormatPr baseColWidth="10" defaultRowHeight="15" x14ac:dyDescent="0.25"/>
  <cols>
    <col min="1" max="1" width="15.5703125" customWidth="1"/>
  </cols>
  <sheetData>
    <row r="2" spans="1:2" x14ac:dyDescent="0.25">
      <c r="A2" s="39" t="s">
        <v>20</v>
      </c>
    </row>
    <row r="3" spans="1:2" s="38" customFormat="1" x14ac:dyDescent="0.25">
      <c r="A3" s="3" t="s">
        <v>18</v>
      </c>
    </row>
    <row r="4" spans="1:2" x14ac:dyDescent="0.25">
      <c r="A4" s="38" t="s">
        <v>21</v>
      </c>
    </row>
    <row r="5" spans="1:2" x14ac:dyDescent="0.25">
      <c r="A5" s="38" t="s">
        <v>22</v>
      </c>
    </row>
    <row r="6" spans="1:2" x14ac:dyDescent="0.25">
      <c r="A6" s="38" t="s">
        <v>23</v>
      </c>
    </row>
    <row r="7" spans="1:2" x14ac:dyDescent="0.25">
      <c r="A7" s="38" t="s">
        <v>24</v>
      </c>
    </row>
    <row r="8" spans="1:2" x14ac:dyDescent="0.25">
      <c r="A8" s="38" t="s">
        <v>48</v>
      </c>
    </row>
    <row r="9" spans="1:2" x14ac:dyDescent="0.25">
      <c r="A9" s="38" t="s">
        <v>25</v>
      </c>
    </row>
    <row r="10" spans="1:2" x14ac:dyDescent="0.25">
      <c r="A10" s="37" t="s">
        <v>37</v>
      </c>
    </row>
    <row r="11" spans="1:2" x14ac:dyDescent="0.25">
      <c r="A11" s="38" t="s">
        <v>26</v>
      </c>
    </row>
    <row r="12" spans="1:2" x14ac:dyDescent="0.25">
      <c r="A12" s="37"/>
    </row>
    <row r="13" spans="1:2" x14ac:dyDescent="0.25">
      <c r="A13" s="38" t="s">
        <v>27</v>
      </c>
    </row>
    <row r="15" spans="1:2" x14ac:dyDescent="0.25">
      <c r="A15" s="89" t="s">
        <v>49</v>
      </c>
      <c r="B15" s="89"/>
    </row>
    <row r="16" spans="1:2" x14ac:dyDescent="0.25">
      <c r="A16" s="89" t="s">
        <v>51</v>
      </c>
      <c r="B16" s="90">
        <v>0.03</v>
      </c>
    </row>
    <row r="17" spans="1:2" x14ac:dyDescent="0.25">
      <c r="A17" s="89" t="s">
        <v>52</v>
      </c>
      <c r="B17" s="90">
        <v>0.02</v>
      </c>
    </row>
    <row r="20" spans="1:2" x14ac:dyDescent="0.25">
      <c r="A20" s="95" t="s">
        <v>30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LinksUpToDate>false</LinksUpToDate>
  <SharedDoc>false</SharedDoc>
  <HyperlinksChanged>false</HyperlinksChanged>
</Properties>
</file>